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20" yWindow="-120" windowWidth="29040" windowHeight="16440"/>
  </bookViews>
  <sheets>
    <sheet name="Sheet1" sheetId="1" r:id="rId1"/>
  </sheets>
  <calcPr calcId="125725"/>
</workbook>
</file>

<file path=xl/calcChain.xml><?xml version="1.0" encoding="utf-8"?>
<calcChain xmlns="http://schemas.openxmlformats.org/spreadsheetml/2006/main">
  <c r="D11" i="1"/>
  <c r="C11"/>
  <c r="E34"/>
  <c r="E40" l="1"/>
  <c r="E39"/>
  <c r="E38"/>
  <c r="D37"/>
  <c r="C37"/>
  <c r="E36"/>
  <c r="E35"/>
  <c r="E33"/>
  <c r="I32"/>
  <c r="E32"/>
  <c r="E31"/>
  <c r="I30"/>
  <c r="E30"/>
  <c r="H27"/>
  <c r="D27"/>
  <c r="C27"/>
  <c r="D23"/>
  <c r="C23"/>
  <c r="C41" s="1"/>
  <c r="E20"/>
  <c r="D19"/>
  <c r="C19"/>
  <c r="I18"/>
  <c r="E18"/>
  <c r="H15"/>
  <c r="D15"/>
  <c r="C15"/>
  <c r="E14"/>
  <c r="I12"/>
  <c r="E12"/>
  <c r="H11"/>
  <c r="I10"/>
  <c r="C9"/>
  <c r="C8" s="1"/>
  <c r="H8"/>
  <c r="D8"/>
</calcChain>
</file>

<file path=xl/sharedStrings.xml><?xml version="1.0" encoding="utf-8"?>
<sst xmlns="http://schemas.openxmlformats.org/spreadsheetml/2006/main" count="80" uniqueCount="53">
  <si>
    <t>Nr. crt. / Capitol</t>
  </si>
  <si>
    <t>Denumire capitol - obiectiv - etichetare</t>
  </si>
  <si>
    <t>Valoare an curent</t>
  </si>
  <si>
    <t>Buget local (02A)</t>
  </si>
  <si>
    <t>%</t>
  </si>
  <si>
    <t>Credite interne (07C)</t>
  </si>
  <si>
    <t>Buget FEN (08D)</t>
  </si>
  <si>
    <t>Culoare Etichetă</t>
  </si>
  <si>
    <t>I.</t>
  </si>
  <si>
    <t>TOTAL Cheltuieli investiții</t>
  </si>
  <si>
    <t>- verde</t>
  </si>
  <si>
    <t>VERDE</t>
  </si>
  <si>
    <t>- maro</t>
  </si>
  <si>
    <t>MARO</t>
  </si>
  <si>
    <t>- mixt</t>
  </si>
  <si>
    <t>PORTOCALIU</t>
  </si>
  <si>
    <t>- neutru</t>
  </si>
  <si>
    <t>GRI</t>
  </si>
  <si>
    <t>Total Autorități publice</t>
  </si>
  <si>
    <t>Dezvoltarea infrastructurii velo în zona turistică Vânători-Neamț, județul Neamț, prin înființare piste de biciclete</t>
  </si>
  <si>
    <t>Creșterea atractivității turistice și operaționalizarea OMD Vânători-Neamț prin investiții în infrastructură turistică, digitalizare și promovare a destinației</t>
  </si>
  <si>
    <t>Total Învățământ</t>
  </si>
  <si>
    <t>Modernizare infrastructură sportivă pentru Liceul Tehnologic „Arhimandrit Chiriac Nicolau”, Vânători-Neamț, județul Neamț</t>
  </si>
  <si>
    <t xml:space="preserve">Finalizare Campus școlar în localitatea Lunca, comuna Vânători-Neamț, județul Neamț </t>
  </si>
  <si>
    <t>Total Sănătate</t>
  </si>
  <si>
    <t>Construire Dispensar sat Nemțișor</t>
  </si>
  <si>
    <t xml:space="preserve">Amenajarea curte Centru Comunitar Integrat </t>
  </si>
  <si>
    <t>Înființare Centru Comunitar Integrat în comuna Vânători-Neamț, județul Neamț</t>
  </si>
  <si>
    <t>Total Cultură și recreere</t>
  </si>
  <si>
    <t>Dezvoltarea competențelor digitale de bază în cadrul bibliotecilor din județul Neamț</t>
  </si>
  <si>
    <t>Realizare de investiții pentru eficientizarea energetică a Căminului Cultural din satul Vânători-Neamț</t>
  </si>
  <si>
    <t>Investiții în eficientizarea energetică și creșterea nivelului de siguranță la acțiuni seismice a Muzeului sătesc din Comuna Vânători-Neamț, județul Neamț prin lucrări de consolidare și renovare energetică</t>
  </si>
  <si>
    <t>Total Asigurări și asistență socială</t>
  </si>
  <si>
    <t>Achiziție echipamente IT pentru aparatul de specialitate</t>
  </si>
  <si>
    <t>Lucrări de reparații pentru Centrul Socio Educativ</t>
  </si>
  <si>
    <t>Dotări pentru Centrul Socio Educativ</t>
  </si>
  <si>
    <t>Total Dezvoltare publică</t>
  </si>
  <si>
    <t xml:space="preserve">Extindere captare alimentare cu apă pentru satele Lunca și Nemțișor, comuna Vânători-Neamț, județul Neamț </t>
  </si>
  <si>
    <t>Extindere sistem de alimentare cu apă pentru satul Vânători-Neamț, comuna Vânători-Neamț</t>
  </si>
  <si>
    <t xml:space="preserve">Extindere rețea publică de apă și apă uzată în satul Vânători-Neamț, județul Neamț </t>
  </si>
  <si>
    <t>Creșterea eficienței energetice a sistemului de iluminat public din comuna Vânători-Neamț, județul Neamț</t>
  </si>
  <si>
    <t>Construirea unei unități de producere a energiei electrice din surse regenerabile în vederea compensării consumului propriu în Comuna Vânători-Neamț</t>
  </si>
  <si>
    <t>Panouri fotovoltaice pentru spațiu Velodrom</t>
  </si>
  <si>
    <t>Locuințe pentru tineri destinate închirierii, în comuna Vânători-Neamț, sat Lunca, str Ștefan cel Mare, nr. FN</t>
  </si>
  <si>
    <t>Investiții în eficientizarea energetică și creșterea nivelului de siguranță la acțiuni seismice a imobilului (bloc locuinte) din satul Vanatori-Neamt, Comuna Vânători-Neamț, județul Neamț prin lucrări de consolidare și renovare energetică</t>
  </si>
  <si>
    <t>Total Transporturi</t>
  </si>
  <si>
    <t>Modernizarea infrastructurii rutiere de interes local în comuna Vânători-Neamț, județul Neamț</t>
  </si>
  <si>
    <t>Stație încărcare auto în zona campus</t>
  </si>
  <si>
    <t>Modernizare drumuri în satul Vânători-Neamț, județul Neamț</t>
  </si>
  <si>
    <t xml:space="preserve">Reabilitare și eficientizare energetică Seminar Teologic Ortodox „Veniamin Costachi”, Mănăstirea Neamț, Comuna Vânători-Neamț, județul Neamț </t>
  </si>
  <si>
    <t xml:space="preserve">Investiții în capacități de stocare integrate pentru autoconsum, a energiei electrice produsă din surse regenerabile de energie solară, în Comuna Vânători-Neamț, județul Neamț </t>
  </si>
  <si>
    <t>TOTAL GENERAL</t>
  </si>
  <si>
    <t>Anexa 6 la HCL nr.32/ 11.05.2026 -  Formular  nr. 23-01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</si>
</sst>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8"/>
      <color rgb="FF0A0A0A"/>
      <name val="Arial"/>
      <family val="2"/>
    </font>
    <font>
      <sz val="8"/>
      <color rgb="FF0A0A0A"/>
      <name val="Arial"/>
      <family val="2"/>
    </font>
    <font>
      <sz val="8"/>
      <color rgb="FF0A0A0A"/>
      <name val="Arial"/>
      <family val="2"/>
    </font>
    <font>
      <b/>
      <sz val="11"/>
      <name val="Calibri"/>
    </font>
  </fonts>
  <fills count="9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</patternFill>
    </fill>
    <fill>
      <patternFill patternType="solid">
        <fgColor rgb="FFBFBFBF"/>
      </patternFill>
    </fill>
    <fill>
      <patternFill patternType="solid">
        <fgColor rgb="FFC65911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vertical="center"/>
    </xf>
    <xf numFmtId="0" fontId="2" fillId="2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left" vertical="top" wrapText="1" indent="1"/>
    </xf>
    <xf numFmtId="0" fontId="1" fillId="3" borderId="1" xfId="0" applyFont="1" applyFill="1" applyBorder="1" applyAlignment="1">
      <alignment horizontal="left" vertical="top" wrapText="1"/>
    </xf>
    <xf numFmtId="0" fontId="3" fillId="4" borderId="1" xfId="0" applyFont="1" applyFill="1" applyBorder="1" applyAlignment="1">
      <alignment vertical="center" wrapText="1"/>
    </xf>
    <xf numFmtId="9" fontId="3" fillId="4" borderId="1" xfId="0" applyNumberFormat="1" applyFont="1" applyFill="1" applyBorder="1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9" fontId="2" fillId="4" borderId="1" xfId="0" applyNumberFormat="1" applyFont="1" applyFill="1" applyBorder="1" applyAlignment="1">
      <alignment vertical="center" wrapText="1"/>
    </xf>
    <xf numFmtId="9" fontId="2" fillId="2" borderId="1" xfId="0" applyNumberFormat="1" applyFont="1" applyFill="1" applyBorder="1" applyAlignment="1">
      <alignment vertical="center" wrapText="1"/>
    </xf>
    <xf numFmtId="0" fontId="2" fillId="5" borderId="1" xfId="0" applyFont="1" applyFill="1" applyBorder="1" applyAlignment="1">
      <alignment vertical="center" wrapText="1"/>
    </xf>
    <xf numFmtId="9" fontId="2" fillId="5" borderId="1" xfId="0" applyNumberFormat="1" applyFont="1" applyFill="1" applyBorder="1" applyAlignment="1">
      <alignment vertical="center" wrapText="1"/>
    </xf>
    <xf numFmtId="0" fontId="3" fillId="5" borderId="1" xfId="0" applyFont="1" applyFill="1" applyBorder="1" applyAlignment="1">
      <alignment vertical="center" wrapText="1"/>
    </xf>
    <xf numFmtId="9" fontId="3" fillId="5" borderId="1" xfId="0" applyNumberFormat="1" applyFont="1" applyFill="1" applyBorder="1" applyAlignment="1">
      <alignment vertical="center" wrapText="1"/>
    </xf>
    <xf numFmtId="0" fontId="4" fillId="6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vertical="center" wrapText="1"/>
    </xf>
    <xf numFmtId="0" fontId="4" fillId="8" borderId="1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9" fontId="2" fillId="2" borderId="2" xfId="0" applyNumberFormat="1" applyFont="1" applyFill="1" applyBorder="1" applyAlignment="1">
      <alignment vertical="center" wrapText="1"/>
    </xf>
    <xf numFmtId="0" fontId="4" fillId="8" borderId="2" xfId="0" applyFont="1" applyFill="1" applyBorder="1" applyAlignment="1">
      <alignment vertical="center" wrapText="1"/>
    </xf>
    <xf numFmtId="0" fontId="0" fillId="0" borderId="3" xfId="0" applyBorder="1"/>
    <xf numFmtId="0" fontId="2" fillId="2" borderId="4" xfId="0" applyFont="1" applyFill="1" applyBorder="1" applyAlignment="1">
      <alignment vertical="center" wrapText="1"/>
    </xf>
    <xf numFmtId="0" fontId="0" fillId="0" borderId="4" xfId="0" applyBorder="1"/>
    <xf numFmtId="0" fontId="0" fillId="0" borderId="5" xfId="0" applyBorder="1"/>
  </cellXfs>
  <cellStyles count="1">
    <cellStyle name="Norma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1"/>
  <sheetViews>
    <sheetView tabSelected="1" workbookViewId="0">
      <selection activeCell="O6" sqref="O6"/>
    </sheetView>
  </sheetViews>
  <sheetFormatPr defaultRowHeight="15"/>
  <cols>
    <col min="1" max="1" width="4.28515625" customWidth="1"/>
    <col min="2" max="2" width="60" customWidth="1"/>
    <col min="3" max="3" width="8.85546875" customWidth="1"/>
    <col min="4" max="4" width="6.85546875" customWidth="1"/>
    <col min="5" max="5" width="5.140625" customWidth="1"/>
    <col min="6" max="6" width="8" customWidth="1"/>
    <col min="7" max="7" width="4" bestFit="1" customWidth="1"/>
    <col min="8" max="8" width="6.85546875" customWidth="1"/>
    <col min="9" max="9" width="5" customWidth="1"/>
    <col min="10" max="10" width="9.85546875" customWidth="1"/>
    <col min="11" max="14" width="3" customWidth="1"/>
  </cols>
  <sheetData>
    <row r="1" spans="1:10">
      <c r="B1" t="s">
        <v>52</v>
      </c>
    </row>
    <row r="2" spans="1:10" s="1" customFormat="1" ht="36.6" customHeight="1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4</v>
      </c>
      <c r="H2" s="3" t="s">
        <v>6</v>
      </c>
      <c r="I2" s="3" t="s">
        <v>4</v>
      </c>
      <c r="J2" s="4" t="s">
        <v>7</v>
      </c>
    </row>
    <row r="3" spans="1:10" s="1" customFormat="1" ht="16.149999999999999" customHeight="1">
      <c r="A3" s="5" t="s">
        <v>8</v>
      </c>
      <c r="B3" s="5" t="s">
        <v>9</v>
      </c>
      <c r="C3" s="5"/>
      <c r="D3" s="5"/>
      <c r="E3" s="6"/>
      <c r="F3" s="5"/>
      <c r="G3" s="6"/>
      <c r="H3" s="5"/>
      <c r="I3" s="6"/>
      <c r="J3" s="7"/>
    </row>
    <row r="4" spans="1:10" s="1" customFormat="1" ht="16.149999999999999" customHeight="1">
      <c r="A4" s="7"/>
      <c r="B4" s="7" t="s">
        <v>10</v>
      </c>
      <c r="C4" s="7"/>
      <c r="D4" s="7"/>
      <c r="E4" s="8"/>
      <c r="F4" s="7">
        <v>0</v>
      </c>
      <c r="G4" s="8"/>
      <c r="H4" s="7"/>
      <c r="I4" s="8"/>
      <c r="J4" s="5" t="s">
        <v>11</v>
      </c>
    </row>
    <row r="5" spans="1:10" s="1" customFormat="1" ht="16.149999999999999" customHeight="1">
      <c r="A5" s="7"/>
      <c r="B5" s="7" t="s">
        <v>12</v>
      </c>
      <c r="C5" s="7"/>
      <c r="D5" s="7"/>
      <c r="E5" s="8"/>
      <c r="F5" s="7">
        <v>0</v>
      </c>
      <c r="G5" s="8"/>
      <c r="H5" s="7"/>
      <c r="I5" s="8"/>
      <c r="J5" s="5" t="s">
        <v>13</v>
      </c>
    </row>
    <row r="6" spans="1:10" s="1" customFormat="1" ht="21.75" customHeight="1">
      <c r="A6" s="7"/>
      <c r="B6" s="7" t="s">
        <v>14</v>
      </c>
      <c r="C6" s="7"/>
      <c r="D6" s="7"/>
      <c r="E6" s="8"/>
      <c r="F6" s="7"/>
      <c r="G6" s="8"/>
      <c r="H6" s="7"/>
      <c r="I6" s="8"/>
      <c r="J6" s="5" t="s">
        <v>15</v>
      </c>
    </row>
    <row r="7" spans="1:10" s="1" customFormat="1" ht="16.149999999999999" customHeight="1">
      <c r="A7" s="7"/>
      <c r="B7" s="7" t="s">
        <v>16</v>
      </c>
      <c r="C7" s="7"/>
      <c r="D7" s="7"/>
      <c r="E7" s="8"/>
      <c r="F7" s="7">
        <v>0</v>
      </c>
      <c r="G7" s="8"/>
      <c r="H7" s="7"/>
      <c r="I7" s="8"/>
      <c r="J7" s="5" t="s">
        <v>17</v>
      </c>
    </row>
    <row r="8" spans="1:10" s="1" customFormat="1" ht="16.149999999999999" customHeight="1">
      <c r="A8" s="12">
        <v>51.02</v>
      </c>
      <c r="B8" s="12" t="s">
        <v>18</v>
      </c>
      <c r="C8" s="12">
        <f>C9+C10</f>
        <v>1075</v>
      </c>
      <c r="D8" s="12">
        <f>D9+D10</f>
        <v>375</v>
      </c>
      <c r="E8" s="13"/>
      <c r="F8" s="12">
        <v>0</v>
      </c>
      <c r="G8" s="13">
        <v>0</v>
      </c>
      <c r="H8" s="12">
        <f>H10</f>
        <v>700</v>
      </c>
      <c r="I8" s="13"/>
      <c r="J8" s="12"/>
    </row>
    <row r="9" spans="1:10" s="1" customFormat="1" ht="37.5" customHeight="1">
      <c r="A9" s="2">
        <v>1</v>
      </c>
      <c r="B9" s="2" t="s">
        <v>19</v>
      </c>
      <c r="C9" s="2">
        <f>D9</f>
        <v>375</v>
      </c>
      <c r="D9" s="2">
        <v>375</v>
      </c>
      <c r="E9" s="9">
        <v>1</v>
      </c>
      <c r="F9" s="2">
        <v>0</v>
      </c>
      <c r="G9" s="9">
        <v>0</v>
      </c>
      <c r="H9" s="2">
        <v>0</v>
      </c>
      <c r="I9" s="9">
        <v>0</v>
      </c>
      <c r="J9" s="14" t="s">
        <v>11</v>
      </c>
    </row>
    <row r="10" spans="1:10" s="1" customFormat="1" ht="48" customHeight="1">
      <c r="A10" s="2">
        <v>2</v>
      </c>
      <c r="B10" s="2" t="s">
        <v>20</v>
      </c>
      <c r="C10" s="2">
        <v>700</v>
      </c>
      <c r="D10" s="2">
        <v>0</v>
      </c>
      <c r="E10" s="9">
        <v>0</v>
      </c>
      <c r="F10" s="2">
        <v>0</v>
      </c>
      <c r="G10" s="9">
        <v>0</v>
      </c>
      <c r="H10" s="2">
        <v>700</v>
      </c>
      <c r="I10" s="9">
        <f>H10/C10</f>
        <v>1</v>
      </c>
      <c r="J10" s="15" t="s">
        <v>17</v>
      </c>
    </row>
    <row r="11" spans="1:10" s="1" customFormat="1" ht="16.149999999999999" customHeight="1">
      <c r="A11" s="12">
        <v>65.02</v>
      </c>
      <c r="B11" s="12" t="s">
        <v>21</v>
      </c>
      <c r="C11" s="12">
        <f>C12+C14+C13</f>
        <v>8212</v>
      </c>
      <c r="D11" s="12">
        <f>D12+D14+D13</f>
        <v>597</v>
      </c>
      <c r="E11" s="13"/>
      <c r="F11" s="12">
        <v>0</v>
      </c>
      <c r="G11" s="13">
        <v>0</v>
      </c>
      <c r="H11" s="12">
        <f>H12+H14</f>
        <v>7615</v>
      </c>
      <c r="I11" s="13"/>
      <c r="J11" s="12"/>
    </row>
    <row r="12" spans="1:10" s="1" customFormat="1" ht="44.25" customHeight="1">
      <c r="A12" s="2">
        <v>3</v>
      </c>
      <c r="B12" s="2" t="s">
        <v>22</v>
      </c>
      <c r="C12" s="2">
        <v>7662</v>
      </c>
      <c r="D12" s="2">
        <v>47</v>
      </c>
      <c r="E12" s="9">
        <f>D12/C12</f>
        <v>6.1341686243800578E-3</v>
      </c>
      <c r="F12" s="2">
        <v>0</v>
      </c>
      <c r="G12" s="9">
        <v>0</v>
      </c>
      <c r="H12" s="2">
        <v>7615</v>
      </c>
      <c r="I12" s="9">
        <f>H12/C12</f>
        <v>0.9938658313756199</v>
      </c>
      <c r="J12" s="15" t="s">
        <v>17</v>
      </c>
    </row>
    <row r="13" spans="1:10" s="1" customFormat="1" ht="44.25" customHeight="1">
      <c r="A13" s="2"/>
      <c r="B13" s="2" t="s">
        <v>49</v>
      </c>
      <c r="C13" s="2">
        <v>300</v>
      </c>
      <c r="D13" s="2">
        <v>300</v>
      </c>
      <c r="E13" s="9">
        <v>1</v>
      </c>
      <c r="F13" s="2"/>
      <c r="G13" s="9"/>
      <c r="H13" s="2"/>
      <c r="I13" s="9"/>
      <c r="J13" s="14" t="s">
        <v>11</v>
      </c>
    </row>
    <row r="14" spans="1:10" s="1" customFormat="1" ht="33" customHeight="1">
      <c r="A14" s="2">
        <v>4</v>
      </c>
      <c r="B14" s="2" t="s">
        <v>23</v>
      </c>
      <c r="C14" s="2">
        <v>250</v>
      </c>
      <c r="D14" s="2">
        <v>250</v>
      </c>
      <c r="E14" s="9">
        <f>D14/C14</f>
        <v>1</v>
      </c>
      <c r="F14" s="2">
        <v>0</v>
      </c>
      <c r="G14" s="9">
        <v>0</v>
      </c>
      <c r="H14" s="2">
        <v>0</v>
      </c>
      <c r="I14" s="9">
        <v>0</v>
      </c>
      <c r="J14" s="15" t="s">
        <v>17</v>
      </c>
    </row>
    <row r="15" spans="1:10" s="1" customFormat="1" ht="33" customHeight="1">
      <c r="A15" s="10">
        <v>66.02</v>
      </c>
      <c r="B15" s="10" t="s">
        <v>24</v>
      </c>
      <c r="C15" s="10">
        <f>SUM(C16:C18)</f>
        <v>531</v>
      </c>
      <c r="D15" s="10">
        <f>SUM(D16:D18)</f>
        <v>470</v>
      </c>
      <c r="E15" s="11"/>
      <c r="F15" s="10"/>
      <c r="G15" s="11"/>
      <c r="H15" s="10">
        <f>H18</f>
        <v>61</v>
      </c>
      <c r="I15" s="11"/>
      <c r="J15" s="10"/>
    </row>
    <row r="16" spans="1:10" s="1" customFormat="1" ht="33" customHeight="1">
      <c r="A16" s="2">
        <v>5</v>
      </c>
      <c r="B16" s="2" t="s">
        <v>25</v>
      </c>
      <c r="C16" s="2">
        <v>150</v>
      </c>
      <c r="D16" s="2">
        <v>150</v>
      </c>
      <c r="E16" s="9">
        <v>1</v>
      </c>
      <c r="F16" s="2">
        <v>0</v>
      </c>
      <c r="G16" s="9">
        <v>0</v>
      </c>
      <c r="H16" s="2">
        <v>0</v>
      </c>
      <c r="I16" s="9">
        <v>0</v>
      </c>
      <c r="J16" s="15" t="s">
        <v>17</v>
      </c>
    </row>
    <row r="17" spans="1:10" s="1" customFormat="1" ht="33" customHeight="1">
      <c r="A17" s="2">
        <v>6</v>
      </c>
      <c r="B17" s="2" t="s">
        <v>26</v>
      </c>
      <c r="C17" s="2">
        <v>200</v>
      </c>
      <c r="D17" s="2">
        <v>200</v>
      </c>
      <c r="E17" s="9">
        <v>1</v>
      </c>
      <c r="F17" s="2">
        <v>0</v>
      </c>
      <c r="G17" s="9">
        <v>0</v>
      </c>
      <c r="H17" s="2">
        <v>0</v>
      </c>
      <c r="I17" s="9">
        <v>0</v>
      </c>
      <c r="J17" s="15" t="s">
        <v>17</v>
      </c>
    </row>
    <row r="18" spans="1:10" s="1" customFormat="1" ht="33" customHeight="1">
      <c r="A18" s="2">
        <v>7</v>
      </c>
      <c r="B18" s="2" t="s">
        <v>27</v>
      </c>
      <c r="C18" s="2">
        <v>181</v>
      </c>
      <c r="D18" s="2">
        <v>120</v>
      </c>
      <c r="E18" s="9">
        <f>D18/C18</f>
        <v>0.66298342541436461</v>
      </c>
      <c r="F18" s="2">
        <v>0</v>
      </c>
      <c r="G18" s="9">
        <v>0</v>
      </c>
      <c r="H18" s="2">
        <v>61</v>
      </c>
      <c r="I18" s="9">
        <f>H18/C18</f>
        <v>0.33701657458563539</v>
      </c>
      <c r="J18" s="15" t="s">
        <v>17</v>
      </c>
    </row>
    <row r="19" spans="1:10" s="1" customFormat="1" ht="16.149999999999999" customHeight="1">
      <c r="A19" s="12">
        <v>67.02</v>
      </c>
      <c r="B19" s="12" t="s">
        <v>28</v>
      </c>
      <c r="C19" s="12">
        <f>SUM(C20:C22)</f>
        <v>544.20000000000005</v>
      </c>
      <c r="D19" s="12">
        <f>SUM(D20:D22)</f>
        <v>544.20000000000005</v>
      </c>
      <c r="E19" s="13"/>
      <c r="F19" s="12">
        <v>0</v>
      </c>
      <c r="G19" s="13"/>
      <c r="H19" s="10"/>
      <c r="I19" s="13"/>
      <c r="J19" s="12"/>
    </row>
    <row r="20" spans="1:10" s="1" customFormat="1" ht="37.5" customHeight="1">
      <c r="A20" s="2">
        <v>8</v>
      </c>
      <c r="B20" s="2" t="s">
        <v>29</v>
      </c>
      <c r="C20" s="2">
        <v>46.2</v>
      </c>
      <c r="D20" s="2">
        <v>46.2</v>
      </c>
      <c r="E20" s="9">
        <f>D20/C20</f>
        <v>1</v>
      </c>
      <c r="F20" s="2">
        <v>0</v>
      </c>
      <c r="G20" s="9">
        <v>0</v>
      </c>
      <c r="H20" s="2">
        <v>0</v>
      </c>
      <c r="I20" s="9">
        <v>0</v>
      </c>
      <c r="J20" s="15" t="s">
        <v>17</v>
      </c>
    </row>
    <row r="21" spans="1:10" s="1" customFormat="1" ht="36.75" customHeight="1">
      <c r="A21" s="2">
        <v>9</v>
      </c>
      <c r="B21" s="2" t="s">
        <v>30</v>
      </c>
      <c r="C21" s="2">
        <v>135</v>
      </c>
      <c r="D21" s="2">
        <v>135</v>
      </c>
      <c r="E21" s="9">
        <v>1</v>
      </c>
      <c r="F21" s="2">
        <v>0</v>
      </c>
      <c r="G21" s="9">
        <v>0</v>
      </c>
      <c r="H21" s="2">
        <v>0</v>
      </c>
      <c r="I21" s="9">
        <v>0</v>
      </c>
      <c r="J21" s="14" t="s">
        <v>11</v>
      </c>
    </row>
    <row r="22" spans="1:10" s="1" customFormat="1" ht="58.5" customHeight="1">
      <c r="A22" s="2">
        <v>10</v>
      </c>
      <c r="B22" s="2" t="s">
        <v>31</v>
      </c>
      <c r="C22" s="2">
        <v>363</v>
      </c>
      <c r="D22" s="2">
        <v>363</v>
      </c>
      <c r="E22" s="9">
        <v>1</v>
      </c>
      <c r="F22" s="2">
        <v>0</v>
      </c>
      <c r="G22" s="9">
        <v>0</v>
      </c>
      <c r="H22" s="2">
        <v>0</v>
      </c>
      <c r="I22" s="9">
        <v>0</v>
      </c>
      <c r="J22" s="14" t="s">
        <v>11</v>
      </c>
    </row>
    <row r="23" spans="1:10" s="1" customFormat="1" ht="25.5" customHeight="1">
      <c r="A23" s="10">
        <v>68.02</v>
      </c>
      <c r="B23" s="10" t="s">
        <v>32</v>
      </c>
      <c r="C23" s="10">
        <f>SUM(C24:C26)</f>
        <v>751</v>
      </c>
      <c r="D23" s="10">
        <f>SUM(D24:D26)</f>
        <v>751</v>
      </c>
      <c r="E23" s="11"/>
      <c r="F23" s="10"/>
      <c r="G23" s="11"/>
      <c r="H23" s="10"/>
      <c r="I23" s="11"/>
      <c r="J23" s="10"/>
    </row>
    <row r="24" spans="1:10" s="1" customFormat="1" ht="58.5" customHeight="1">
      <c r="A24" s="2">
        <v>11</v>
      </c>
      <c r="B24" s="2" t="s">
        <v>33</v>
      </c>
      <c r="C24" s="2">
        <v>19</v>
      </c>
      <c r="D24" s="2">
        <v>19</v>
      </c>
      <c r="E24" s="9">
        <v>1</v>
      </c>
      <c r="F24" s="2">
        <v>0</v>
      </c>
      <c r="G24" s="9">
        <v>0</v>
      </c>
      <c r="H24" s="2">
        <v>0</v>
      </c>
      <c r="I24" s="9">
        <v>0</v>
      </c>
      <c r="J24" s="15" t="s">
        <v>17</v>
      </c>
    </row>
    <row r="25" spans="1:10" s="1" customFormat="1" ht="58.5" customHeight="1">
      <c r="A25" s="2">
        <v>12</v>
      </c>
      <c r="B25" s="2" t="s">
        <v>34</v>
      </c>
      <c r="C25" s="2">
        <v>632</v>
      </c>
      <c r="D25" s="2">
        <v>632</v>
      </c>
      <c r="E25" s="9">
        <v>1</v>
      </c>
      <c r="F25" s="2">
        <v>0</v>
      </c>
      <c r="G25" s="9">
        <v>0</v>
      </c>
      <c r="H25" s="2">
        <v>0</v>
      </c>
      <c r="I25" s="9">
        <v>0</v>
      </c>
      <c r="J25" s="15" t="s">
        <v>17</v>
      </c>
    </row>
    <row r="26" spans="1:10" s="1" customFormat="1" ht="58.5" customHeight="1">
      <c r="A26" s="2"/>
      <c r="B26" s="2" t="s">
        <v>35</v>
      </c>
      <c r="C26" s="2">
        <v>100</v>
      </c>
      <c r="D26" s="2">
        <v>100</v>
      </c>
      <c r="E26" s="9">
        <v>1</v>
      </c>
      <c r="F26" s="2">
        <v>0</v>
      </c>
      <c r="G26" s="9">
        <v>0</v>
      </c>
      <c r="H26" s="2">
        <v>0</v>
      </c>
      <c r="I26" s="9">
        <v>0</v>
      </c>
      <c r="J26" s="15" t="s">
        <v>17</v>
      </c>
    </row>
    <row r="27" spans="1:10" s="1" customFormat="1" ht="16.149999999999999" customHeight="1">
      <c r="A27" s="12">
        <v>70.02</v>
      </c>
      <c r="B27" s="12" t="s">
        <v>36</v>
      </c>
      <c r="C27" s="12">
        <f>SUM(C28:C36)</f>
        <v>10423</v>
      </c>
      <c r="D27" s="12">
        <f>SUM(D28:D36)</f>
        <v>4292</v>
      </c>
      <c r="E27" s="13"/>
      <c r="F27" s="12">
        <v>0</v>
      </c>
      <c r="G27" s="13"/>
      <c r="H27" s="12">
        <f>SUM(H28:H36)</f>
        <v>6131</v>
      </c>
      <c r="I27" s="13"/>
      <c r="J27" s="12"/>
    </row>
    <row r="28" spans="1:10" s="1" customFormat="1" ht="36" customHeight="1">
      <c r="A28" s="2">
        <v>13</v>
      </c>
      <c r="B28" s="2" t="s">
        <v>37</v>
      </c>
      <c r="C28" s="2">
        <v>99</v>
      </c>
      <c r="D28" s="2">
        <v>99</v>
      </c>
      <c r="E28" s="9">
        <v>1</v>
      </c>
      <c r="F28" s="2">
        <v>0</v>
      </c>
      <c r="G28" s="9">
        <v>0</v>
      </c>
      <c r="H28" s="2">
        <v>0</v>
      </c>
      <c r="I28" s="9">
        <v>0</v>
      </c>
      <c r="J28" s="14" t="s">
        <v>11</v>
      </c>
    </row>
    <row r="29" spans="1:10" s="1" customFormat="1" ht="34.5" customHeight="1">
      <c r="A29" s="2">
        <v>14</v>
      </c>
      <c r="B29" s="2" t="s">
        <v>38</v>
      </c>
      <c r="C29" s="2">
        <v>135</v>
      </c>
      <c r="D29" s="2">
        <v>135</v>
      </c>
      <c r="E29" s="9">
        <v>1</v>
      </c>
      <c r="F29" s="2">
        <v>0</v>
      </c>
      <c r="G29" s="9">
        <v>0</v>
      </c>
      <c r="H29" s="2">
        <v>0</v>
      </c>
      <c r="I29" s="9">
        <v>0</v>
      </c>
      <c r="J29" s="14" t="s">
        <v>11</v>
      </c>
    </row>
    <row r="30" spans="1:10" s="1" customFormat="1" ht="33" customHeight="1">
      <c r="A30" s="2">
        <v>15</v>
      </c>
      <c r="B30" s="2" t="s">
        <v>39</v>
      </c>
      <c r="C30" s="2">
        <v>4887</v>
      </c>
      <c r="D30" s="2">
        <v>390</v>
      </c>
      <c r="E30" s="9">
        <f t="shared" ref="E30:E36" si="0">D30/C30</f>
        <v>7.9803560466543896E-2</v>
      </c>
      <c r="F30" s="2">
        <v>0</v>
      </c>
      <c r="G30" s="9">
        <v>0</v>
      </c>
      <c r="H30" s="2">
        <v>4497</v>
      </c>
      <c r="I30" s="9">
        <f>H30/C30</f>
        <v>0.92019643953345609</v>
      </c>
      <c r="J30" s="14" t="s">
        <v>11</v>
      </c>
    </row>
    <row r="31" spans="1:10" s="1" customFormat="1" ht="33" customHeight="1">
      <c r="A31" s="2">
        <v>16</v>
      </c>
      <c r="B31" s="2" t="s">
        <v>40</v>
      </c>
      <c r="C31" s="2">
        <v>2274</v>
      </c>
      <c r="D31" s="2">
        <v>2274</v>
      </c>
      <c r="E31" s="9">
        <f t="shared" si="0"/>
        <v>1</v>
      </c>
      <c r="F31" s="2">
        <v>0</v>
      </c>
      <c r="G31" s="9">
        <v>0</v>
      </c>
      <c r="H31" s="2">
        <v>0</v>
      </c>
      <c r="I31" s="9">
        <v>0</v>
      </c>
      <c r="J31" s="14" t="s">
        <v>11</v>
      </c>
    </row>
    <row r="32" spans="1:10" s="1" customFormat="1" ht="58.5" customHeight="1">
      <c r="A32" s="2">
        <v>17</v>
      </c>
      <c r="B32" s="2" t="s">
        <v>41</v>
      </c>
      <c r="C32" s="2">
        <v>2488</v>
      </c>
      <c r="D32" s="2">
        <v>854</v>
      </c>
      <c r="E32" s="9">
        <f t="shared" si="0"/>
        <v>0.34324758842443731</v>
      </c>
      <c r="F32" s="2">
        <v>0</v>
      </c>
      <c r="G32" s="9">
        <v>0</v>
      </c>
      <c r="H32" s="2">
        <v>1634</v>
      </c>
      <c r="I32" s="9">
        <f>H32/C32</f>
        <v>0.65675241157556274</v>
      </c>
      <c r="J32" s="14" t="s">
        <v>11</v>
      </c>
    </row>
    <row r="33" spans="1:10" s="1" customFormat="1" ht="28.5" customHeight="1">
      <c r="A33" s="2">
        <v>18</v>
      </c>
      <c r="B33" s="2" t="s">
        <v>42</v>
      </c>
      <c r="C33" s="2">
        <v>50</v>
      </c>
      <c r="D33" s="2">
        <v>50</v>
      </c>
      <c r="E33" s="9">
        <f t="shared" si="0"/>
        <v>1</v>
      </c>
      <c r="F33" s="2">
        <v>0</v>
      </c>
      <c r="G33" s="9">
        <v>0</v>
      </c>
      <c r="H33" s="2">
        <v>0</v>
      </c>
      <c r="I33" s="9">
        <v>0</v>
      </c>
      <c r="J33" s="14" t="s">
        <v>11</v>
      </c>
    </row>
    <row r="34" spans="1:10" s="1" customFormat="1" ht="33" customHeight="1">
      <c r="A34" s="2"/>
      <c r="B34" s="2" t="s">
        <v>50</v>
      </c>
      <c r="C34" s="2">
        <v>186</v>
      </c>
      <c r="D34" s="2">
        <v>186</v>
      </c>
      <c r="E34" s="9">
        <f t="shared" si="0"/>
        <v>1</v>
      </c>
      <c r="F34" s="2"/>
      <c r="G34" s="9"/>
      <c r="H34" s="2"/>
      <c r="I34" s="9"/>
      <c r="J34" s="14"/>
    </row>
    <row r="35" spans="1:10" s="1" customFormat="1" ht="43.5" customHeight="1">
      <c r="A35" s="2">
        <v>19</v>
      </c>
      <c r="B35" s="2" t="s">
        <v>43</v>
      </c>
      <c r="C35" s="2">
        <v>35</v>
      </c>
      <c r="D35" s="2">
        <v>35</v>
      </c>
      <c r="E35" s="9">
        <f t="shared" si="0"/>
        <v>1</v>
      </c>
      <c r="F35" s="2">
        <v>0</v>
      </c>
      <c r="G35" s="9">
        <v>0</v>
      </c>
      <c r="H35" s="2">
        <v>0</v>
      </c>
      <c r="I35" s="9">
        <v>0</v>
      </c>
      <c r="J35" s="15" t="s">
        <v>17</v>
      </c>
    </row>
    <row r="36" spans="1:10" s="1" customFormat="1" ht="78.75" customHeight="1">
      <c r="A36" s="2">
        <v>20</v>
      </c>
      <c r="B36" s="2" t="s">
        <v>44</v>
      </c>
      <c r="C36" s="2">
        <v>269</v>
      </c>
      <c r="D36" s="2">
        <v>269</v>
      </c>
      <c r="E36" s="9">
        <f t="shared" si="0"/>
        <v>1</v>
      </c>
      <c r="F36" s="2">
        <v>0</v>
      </c>
      <c r="G36" s="9">
        <v>0</v>
      </c>
      <c r="H36" s="2">
        <v>0</v>
      </c>
      <c r="I36" s="9">
        <v>0</v>
      </c>
      <c r="J36" s="14" t="s">
        <v>11</v>
      </c>
    </row>
    <row r="37" spans="1:10" ht="16.149999999999999" customHeight="1">
      <c r="A37" s="12">
        <v>84.02</v>
      </c>
      <c r="B37" s="12" t="s">
        <v>45</v>
      </c>
      <c r="C37" s="12">
        <f>SUM(C38:C40)</f>
        <v>2171</v>
      </c>
      <c r="D37" s="12">
        <f>D38+D39+D40</f>
        <v>2171</v>
      </c>
      <c r="E37" s="13"/>
      <c r="F37" s="12">
        <v>0</v>
      </c>
      <c r="G37" s="13"/>
      <c r="H37" s="12">
        <v>0</v>
      </c>
      <c r="I37" s="13"/>
      <c r="J37" s="12"/>
    </row>
    <row r="38" spans="1:10" ht="34.5" customHeight="1">
      <c r="A38" s="2">
        <v>21</v>
      </c>
      <c r="B38" s="2" t="s">
        <v>46</v>
      </c>
      <c r="C38" s="2">
        <v>121</v>
      </c>
      <c r="D38" s="2">
        <v>121</v>
      </c>
      <c r="E38" s="9">
        <f>D38/C38</f>
        <v>1</v>
      </c>
      <c r="F38" s="2">
        <v>0</v>
      </c>
      <c r="G38" s="9">
        <v>0</v>
      </c>
      <c r="H38" s="2">
        <v>0</v>
      </c>
      <c r="I38" s="9">
        <v>0</v>
      </c>
      <c r="J38" s="16" t="s">
        <v>13</v>
      </c>
    </row>
    <row r="39" spans="1:10" ht="16.149999999999999" customHeight="1">
      <c r="A39" s="2">
        <v>22</v>
      </c>
      <c r="B39" s="2" t="s">
        <v>47</v>
      </c>
      <c r="C39" s="2">
        <v>50</v>
      </c>
      <c r="D39" s="2">
        <v>50</v>
      </c>
      <c r="E39" s="9">
        <f>D39/C39</f>
        <v>1</v>
      </c>
      <c r="F39" s="2">
        <v>0</v>
      </c>
      <c r="G39" s="9">
        <v>0</v>
      </c>
      <c r="H39" s="2">
        <v>0</v>
      </c>
      <c r="I39" s="9">
        <v>0</v>
      </c>
      <c r="J39" s="14" t="s">
        <v>11</v>
      </c>
    </row>
    <row r="40" spans="1:10" ht="21" customHeight="1">
      <c r="A40" s="17">
        <v>23</v>
      </c>
      <c r="B40" s="17" t="s">
        <v>48</v>
      </c>
      <c r="C40" s="17">
        <v>2000</v>
      </c>
      <c r="D40" s="17">
        <v>2000</v>
      </c>
      <c r="E40" s="18">
        <f>D40/C40</f>
        <v>1</v>
      </c>
      <c r="F40" s="17">
        <v>0</v>
      </c>
      <c r="G40" s="18">
        <v>0</v>
      </c>
      <c r="H40" s="17">
        <v>0</v>
      </c>
      <c r="I40" s="18">
        <v>0</v>
      </c>
      <c r="J40" s="19" t="s">
        <v>13</v>
      </c>
    </row>
    <row r="41" spans="1:10">
      <c r="A41" s="20"/>
      <c r="B41" s="21" t="s">
        <v>51</v>
      </c>
      <c r="C41" s="20">
        <f>C8+C11+C15+C19+C23+C27+C37</f>
        <v>23707.200000000001</v>
      </c>
      <c r="D41" s="22"/>
      <c r="E41" s="22"/>
      <c r="F41" s="22"/>
      <c r="G41" s="22"/>
      <c r="H41" s="22"/>
      <c r="I41" s="22"/>
      <c r="J41" s="23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Elod</dc:creator>
  <cp:lastModifiedBy>USER6</cp:lastModifiedBy>
  <cp:lastPrinted>2026-05-15T06:44:52Z</cp:lastPrinted>
  <dcterms:created xsi:type="dcterms:W3CDTF">2026-04-22T07:03:05Z</dcterms:created>
  <dcterms:modified xsi:type="dcterms:W3CDTF">2026-05-19T09:12:01Z</dcterms:modified>
</cp:coreProperties>
</file>